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s\Trinity\Handouts\BusnMath\"/>
    </mc:Choice>
  </mc:AlternateContent>
  <xr:revisionPtr revIDLastSave="0" documentId="13_ncr:1_{C175F607-89BB-488D-A4F0-D47AAFBF16F3}" xr6:coauthVersionLast="47" xr6:coauthVersionMax="47" xr10:uidLastSave="{00000000-0000-0000-0000-000000000000}"/>
  <bookViews>
    <workbookView xWindow="-108" yWindow="-108" windowWidth="23256" windowHeight="12456" activeTab="1" xr2:uid="{992738D6-0F1E-4FFC-B125-03CCB3073172}"/>
  </bookViews>
  <sheets>
    <sheet name="Payroll" sheetId="1" r:id="rId1"/>
    <sheet name="General Ledger" sheetId="2" r:id="rId2"/>
    <sheet name="Income Statem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I3" i="1" s="1"/>
  <c r="I2" i="1"/>
  <c r="H2" i="1"/>
  <c r="G2" i="1"/>
  <c r="J2" i="1" s="1"/>
  <c r="L2" i="1" s="1"/>
  <c r="G3" i="1" l="1"/>
  <c r="H3" i="1"/>
  <c r="K2" i="1"/>
  <c r="J3" i="1" l="1"/>
  <c r="L3" i="1" l="1"/>
  <c r="K3" i="1"/>
</calcChain>
</file>

<file path=xl/sharedStrings.xml><?xml version="1.0" encoding="utf-8"?>
<sst xmlns="http://schemas.openxmlformats.org/spreadsheetml/2006/main" count="140" uniqueCount="80">
  <si>
    <t>Name</t>
  </si>
  <si>
    <t>Gross Pay</t>
  </si>
  <si>
    <t>Employer Tax</t>
  </si>
  <si>
    <t>Total Employee Tax</t>
  </si>
  <si>
    <t>Employee Net Pay</t>
  </si>
  <si>
    <t>Taylor</t>
  </si>
  <si>
    <t>Date</t>
  </si>
  <si>
    <t>Hourly Rate</t>
  </si>
  <si>
    <t>Hours</t>
  </si>
  <si>
    <t>Overtime</t>
  </si>
  <si>
    <t>James</t>
  </si>
  <si>
    <t>Federal Income Tax (Use 15%)</t>
  </si>
  <si>
    <t>Social Security (use 6.2%)</t>
  </si>
  <si>
    <t>Medicare (use 1.45%)</t>
  </si>
  <si>
    <t>Emp3</t>
  </si>
  <si>
    <t>Emp4</t>
  </si>
  <si>
    <t>Amount</t>
  </si>
  <si>
    <t>Account</t>
  </si>
  <si>
    <t>Description</t>
  </si>
  <si>
    <t>Debit</t>
  </si>
  <si>
    <t>Credit</t>
  </si>
  <si>
    <t>Category</t>
  </si>
  <si>
    <t>Type</t>
  </si>
  <si>
    <t>Not reported</t>
  </si>
  <si>
    <t>Checking</t>
  </si>
  <si>
    <t>Starting Balance</t>
  </si>
  <si>
    <t>Office Depot - copy paper</t>
  </si>
  <si>
    <t>Expense</t>
  </si>
  <si>
    <t>Amazon: Toner, Drum</t>
  </si>
  <si>
    <t>Payment, Inv 456</t>
  </si>
  <si>
    <t>Income</t>
  </si>
  <si>
    <t>James Paycheck</t>
  </si>
  <si>
    <t>Payroll</t>
  </si>
  <si>
    <t>Taylor Paycheck</t>
  </si>
  <si>
    <t>Payroll Tax</t>
  </si>
  <si>
    <t>Payroll Tax - Taylor</t>
  </si>
  <si>
    <t>Payroll Tax - James</t>
  </si>
  <si>
    <t>Payment, Inv 452</t>
  </si>
  <si>
    <t>Bank Interest</t>
  </si>
  <si>
    <t>Interest Income</t>
  </si>
  <si>
    <t>Amazon: Supplies</t>
  </si>
  <si>
    <t>Supplies</t>
  </si>
  <si>
    <t>January</t>
  </si>
  <si>
    <t>Income Collected (USD)</t>
  </si>
  <si>
    <t>Sales</t>
  </si>
  <si>
    <t>Gross Profit</t>
  </si>
  <si>
    <t>Less Expenses</t>
  </si>
  <si>
    <t>Advertising</t>
  </si>
  <si>
    <t>Payment fees</t>
  </si>
  <si>
    <t>Mileage</t>
  </si>
  <si>
    <t>Subscriptions</t>
  </si>
  <si>
    <t>Phone/Internet</t>
  </si>
  <si>
    <t>IRA Contribution</t>
  </si>
  <si>
    <t>Total Expenses</t>
  </si>
  <si>
    <t>Net Profit (USD)</t>
  </si>
  <si>
    <t>Invoicing Service Fee</t>
  </si>
  <si>
    <t>Service</t>
  </si>
  <si>
    <t>Invoice Fee (3%)</t>
  </si>
  <si>
    <t>Payment fee</t>
  </si>
  <si>
    <t>Rent</t>
  </si>
  <si>
    <t>Mileage Reimbursement (0.70/mile)</t>
  </si>
  <si>
    <t>YouTube Subscription</t>
  </si>
  <si>
    <t>Subscription</t>
  </si>
  <si>
    <t>ATT</t>
  </si>
  <si>
    <t>Phone, Internet</t>
  </si>
  <si>
    <t>IRA Contribution: Taylor</t>
  </si>
  <si>
    <t>SEP IRA</t>
  </si>
  <si>
    <t>Merchant Network ad</t>
  </si>
  <si>
    <t>Company Name</t>
  </si>
  <si>
    <t>You are salaried.</t>
  </si>
  <si>
    <t>At least two of your employees have to be hourly.</t>
  </si>
  <si>
    <t>Sort the ledger chronologically.</t>
  </si>
  <si>
    <t>Payment Services</t>
  </si>
  <si>
    <t>You need at least 30 transactions on your ledger.</t>
  </si>
  <si>
    <t>You need to create payroll for yourself and 3 employees for one month.</t>
  </si>
  <si>
    <t>You can pay people every week or biweekly.</t>
  </si>
  <si>
    <t>Income Statement</t>
  </si>
  <si>
    <t>January 2026</t>
  </si>
  <si>
    <t>Treasury Dept - Taylor</t>
  </si>
  <si>
    <t>Treasury Dept -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</si>
</sst>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2" borderId="0" xfId="0" applyFill="1" applyAlignment="1">
      <alignment horizontal="center" wrapText="1"/>
    </xf>
    <xf numFmtId="44" fontId="0" fillId="2" borderId="0" xfId="1" applyFont="1" applyFill="1" applyAlignment="1">
      <alignment horizontal="center" wrapText="1"/>
    </xf>
    <xf numFmtId="40" fontId="0" fillId="0" borderId="0" xfId="1" applyNumberFormat="1" applyFont="1"/>
    <xf numFmtId="0" fontId="0" fillId="3" borderId="0" xfId="0" applyFill="1"/>
    <xf numFmtId="14" fontId="0" fillId="3" borderId="0" xfId="0" applyNumberFormat="1" applyFill="1"/>
    <xf numFmtId="40" fontId="0" fillId="3" borderId="0" xfId="1" applyNumberFormat="1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4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E327-6AE6-4CF2-832C-E9B917F73ECA}">
  <dimension ref="A1:M14"/>
  <sheetViews>
    <sheetView zoomScale="131" zoomScaleNormal="131" workbookViewId="0">
      <selection activeCell="E3" sqref="E3"/>
    </sheetView>
  </sheetViews>
  <sheetFormatPr defaultRowHeight="14.4" x14ac:dyDescent="0.3"/>
  <cols>
    <col min="1" max="2" width="11.88671875" customWidth="1"/>
    <col min="3" max="3" width="11.88671875" style="2" customWidth="1"/>
    <col min="4" max="5" width="11.88671875" customWidth="1"/>
    <col min="6" max="12" width="11.88671875" style="2" customWidth="1"/>
  </cols>
  <sheetData>
    <row r="1" spans="1:13" s="15" customFormat="1" ht="45.6" customHeight="1" x14ac:dyDescent="0.3">
      <c r="A1" s="9" t="s">
        <v>6</v>
      </c>
      <c r="B1" s="9" t="s">
        <v>0</v>
      </c>
      <c r="C1" s="10" t="s">
        <v>7</v>
      </c>
      <c r="D1" s="9" t="s">
        <v>8</v>
      </c>
      <c r="E1" s="9" t="s">
        <v>9</v>
      </c>
      <c r="F1" s="10" t="s">
        <v>1</v>
      </c>
      <c r="G1" s="10" t="s">
        <v>11</v>
      </c>
      <c r="H1" s="10" t="s">
        <v>12</v>
      </c>
      <c r="I1" s="10" t="s">
        <v>13</v>
      </c>
      <c r="J1" s="10" t="s">
        <v>3</v>
      </c>
      <c r="K1" s="10" t="s">
        <v>2</v>
      </c>
      <c r="L1" s="10" t="s">
        <v>4</v>
      </c>
      <c r="M1" s="9"/>
    </row>
    <row r="2" spans="1:13" x14ac:dyDescent="0.3">
      <c r="A2" s="1">
        <v>46029</v>
      </c>
      <c r="B2" t="s">
        <v>5</v>
      </c>
      <c r="F2" s="2">
        <v>8000</v>
      </c>
      <c r="G2" s="2">
        <f>F2*0.15</f>
        <v>1200</v>
      </c>
      <c r="H2" s="2">
        <f>F2*0.062</f>
        <v>496</v>
      </c>
      <c r="I2" s="2">
        <f>F2*0.0145</f>
        <v>116</v>
      </c>
      <c r="J2" s="2">
        <f>G2+H2+I2</f>
        <v>1812</v>
      </c>
      <c r="K2" s="2">
        <f>J2</f>
        <v>1812</v>
      </c>
      <c r="L2" s="2">
        <f>F2-J2</f>
        <v>6188</v>
      </c>
    </row>
    <row r="3" spans="1:13" x14ac:dyDescent="0.3">
      <c r="A3" s="1">
        <v>46029</v>
      </c>
      <c r="B3" t="s">
        <v>10</v>
      </c>
      <c r="C3" s="2">
        <v>22</v>
      </c>
      <c r="D3">
        <v>30</v>
      </c>
      <c r="E3">
        <v>5</v>
      </c>
      <c r="F3" s="2">
        <f>C3*D3+C3*1.5*E3</f>
        <v>825</v>
      </c>
      <c r="G3" s="2">
        <f>F3*0.15</f>
        <v>123.75</v>
      </c>
      <c r="H3" s="2">
        <f>F3*0.062</f>
        <v>51.15</v>
      </c>
      <c r="I3" s="2">
        <f>F3*0.0145</f>
        <v>11.9625</v>
      </c>
      <c r="J3" s="2">
        <f>G3+H3+I3</f>
        <v>186.86250000000001</v>
      </c>
      <c r="K3" s="2">
        <f>J3</f>
        <v>186.86250000000001</v>
      </c>
      <c r="L3" s="2">
        <f>F3-J3</f>
        <v>638.13750000000005</v>
      </c>
    </row>
    <row r="4" spans="1:13" x14ac:dyDescent="0.3">
      <c r="A4" s="1">
        <v>46029</v>
      </c>
      <c r="B4" t="s">
        <v>14</v>
      </c>
    </row>
    <row r="5" spans="1:13" x14ac:dyDescent="0.3">
      <c r="A5" s="1">
        <v>46029</v>
      </c>
      <c r="B5" t="s">
        <v>15</v>
      </c>
    </row>
    <row r="11" spans="1:13" x14ac:dyDescent="0.3">
      <c r="B11" t="s">
        <v>74</v>
      </c>
    </row>
    <row r="12" spans="1:13" x14ac:dyDescent="0.3">
      <c r="B12" t="s">
        <v>69</v>
      </c>
    </row>
    <row r="13" spans="1:13" x14ac:dyDescent="0.3">
      <c r="B13" t="s">
        <v>70</v>
      </c>
    </row>
    <row r="14" spans="1:13" x14ac:dyDescent="0.3">
      <c r="B14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341C-5964-4B1B-854F-DC32D5D41E42}">
  <dimension ref="A1:H30"/>
  <sheetViews>
    <sheetView tabSelected="1" workbookViewId="0">
      <selection activeCell="F4" sqref="F4:F25"/>
    </sheetView>
  </sheetViews>
  <sheetFormatPr defaultRowHeight="14.4" x14ac:dyDescent="0.3"/>
  <cols>
    <col min="1" max="2" width="13.33203125" customWidth="1"/>
    <col min="3" max="3" width="24.5546875" customWidth="1"/>
    <col min="4" max="6" width="13.33203125" style="11" customWidth="1"/>
    <col min="7" max="7" width="17.109375" customWidth="1"/>
    <col min="8" max="8" width="13.33203125" customWidth="1"/>
  </cols>
  <sheetData>
    <row r="1" spans="1:8" s="12" customFormat="1" x14ac:dyDescent="0.3">
      <c r="A1" s="12" t="s">
        <v>17</v>
      </c>
      <c r="B1" s="13" t="s">
        <v>6</v>
      </c>
      <c r="C1" s="12" t="s">
        <v>18</v>
      </c>
      <c r="D1" s="14" t="s">
        <v>19</v>
      </c>
      <c r="E1" s="14" t="s">
        <v>20</v>
      </c>
      <c r="F1" s="14" t="s">
        <v>16</v>
      </c>
      <c r="G1" s="12" t="s">
        <v>21</v>
      </c>
      <c r="H1" s="12" t="s">
        <v>22</v>
      </c>
    </row>
    <row r="2" spans="1:8" x14ac:dyDescent="0.3">
      <c r="A2" t="s">
        <v>24</v>
      </c>
      <c r="B2" s="1">
        <v>46023</v>
      </c>
      <c r="C2" t="s">
        <v>25</v>
      </c>
      <c r="F2" s="11">
        <v>12054</v>
      </c>
      <c r="H2" t="s">
        <v>23</v>
      </c>
    </row>
    <row r="3" spans="1:8" x14ac:dyDescent="0.3">
      <c r="A3" t="s">
        <v>20</v>
      </c>
      <c r="B3" s="1">
        <v>46023</v>
      </c>
      <c r="C3" t="s">
        <v>25</v>
      </c>
      <c r="D3" s="11">
        <v>-150</v>
      </c>
      <c r="H3" t="s">
        <v>23</v>
      </c>
    </row>
    <row r="5" spans="1:8" x14ac:dyDescent="0.3">
      <c r="A5" s="1" t="s">
        <v>24</v>
      </c>
      <c r="B5" s="1">
        <v>46026</v>
      </c>
      <c r="C5" t="s">
        <v>26</v>
      </c>
      <c r="D5" s="11">
        <v>-87.12</v>
      </c>
      <c r="H5" t="s">
        <v>27</v>
      </c>
    </row>
    <row r="6" spans="1:8" x14ac:dyDescent="0.3">
      <c r="A6" t="s">
        <v>20</v>
      </c>
      <c r="B6" s="1">
        <v>46026</v>
      </c>
      <c r="C6" t="s">
        <v>28</v>
      </c>
      <c r="D6" s="11">
        <v>-113.65</v>
      </c>
      <c r="H6" t="s">
        <v>27</v>
      </c>
    </row>
    <row r="7" spans="1:8" x14ac:dyDescent="0.3">
      <c r="A7" t="s">
        <v>24</v>
      </c>
      <c r="B7" s="1">
        <v>46028</v>
      </c>
      <c r="C7" t="s">
        <v>29</v>
      </c>
      <c r="E7" s="11">
        <v>12200</v>
      </c>
      <c r="G7" t="s">
        <v>30</v>
      </c>
      <c r="H7" t="s">
        <v>30</v>
      </c>
    </row>
    <row r="8" spans="1:8" x14ac:dyDescent="0.3">
      <c r="A8" t="s">
        <v>24</v>
      </c>
      <c r="B8" s="1">
        <v>46028</v>
      </c>
      <c r="C8" t="s">
        <v>57</v>
      </c>
      <c r="D8" s="11">
        <v>-66</v>
      </c>
      <c r="G8" t="s">
        <v>58</v>
      </c>
      <c r="H8" t="s">
        <v>27</v>
      </c>
    </row>
    <row r="9" spans="1:8" x14ac:dyDescent="0.3">
      <c r="A9" t="s">
        <v>24</v>
      </c>
      <c r="B9" s="1">
        <v>46029</v>
      </c>
      <c r="C9" s="18" t="s">
        <v>33</v>
      </c>
      <c r="D9" s="11">
        <v>-6188</v>
      </c>
      <c r="G9" t="s">
        <v>32</v>
      </c>
      <c r="H9" t="s">
        <v>27</v>
      </c>
    </row>
    <row r="10" spans="1:8" x14ac:dyDescent="0.3">
      <c r="A10" t="s">
        <v>24</v>
      </c>
      <c r="B10" s="1">
        <v>46029</v>
      </c>
      <c r="C10" s="18" t="s">
        <v>78</v>
      </c>
      <c r="D10" s="11">
        <v>-1812</v>
      </c>
      <c r="G10" t="s">
        <v>32</v>
      </c>
      <c r="H10" t="s">
        <v>27</v>
      </c>
    </row>
    <row r="11" spans="1:8" x14ac:dyDescent="0.3">
      <c r="A11" t="s">
        <v>24</v>
      </c>
      <c r="B11" s="1">
        <v>46029</v>
      </c>
      <c r="C11" s="18" t="s">
        <v>35</v>
      </c>
      <c r="D11" s="11">
        <v>-1812</v>
      </c>
      <c r="G11" t="s">
        <v>34</v>
      </c>
      <c r="H11" t="s">
        <v>27</v>
      </c>
    </row>
    <row r="12" spans="1:8" x14ac:dyDescent="0.3">
      <c r="A12" t="s">
        <v>24</v>
      </c>
      <c r="B12" s="1">
        <v>46029</v>
      </c>
      <c r="C12" s="18" t="s">
        <v>31</v>
      </c>
      <c r="D12" s="11">
        <v>-510.51</v>
      </c>
      <c r="G12" t="s">
        <v>32</v>
      </c>
      <c r="H12" t="s">
        <v>27</v>
      </c>
    </row>
    <row r="13" spans="1:8" x14ac:dyDescent="0.3">
      <c r="A13" t="s">
        <v>24</v>
      </c>
      <c r="B13" s="1">
        <v>46029</v>
      </c>
      <c r="C13" s="18" t="s">
        <v>79</v>
      </c>
      <c r="D13" s="11">
        <v>-149.49</v>
      </c>
      <c r="G13" t="s">
        <v>32</v>
      </c>
      <c r="H13" t="s">
        <v>27</v>
      </c>
    </row>
    <row r="14" spans="1:8" x14ac:dyDescent="0.3">
      <c r="A14" t="s">
        <v>24</v>
      </c>
      <c r="B14" s="1">
        <v>46029</v>
      </c>
      <c r="C14" s="18" t="s">
        <v>36</v>
      </c>
      <c r="D14" s="11">
        <v>-149.49</v>
      </c>
      <c r="G14" t="s">
        <v>34</v>
      </c>
      <c r="H14" t="s">
        <v>27</v>
      </c>
    </row>
    <row r="15" spans="1:8" x14ac:dyDescent="0.3">
      <c r="A15" t="s">
        <v>24</v>
      </c>
      <c r="B15" s="1">
        <v>46030</v>
      </c>
      <c r="C15" t="s">
        <v>37</v>
      </c>
      <c r="E15" s="11">
        <v>3650</v>
      </c>
      <c r="G15" t="s">
        <v>30</v>
      </c>
      <c r="H15" t="s">
        <v>30</v>
      </c>
    </row>
    <row r="16" spans="1:8" x14ac:dyDescent="0.3">
      <c r="A16" t="s">
        <v>24</v>
      </c>
      <c r="B16" s="1">
        <v>46030</v>
      </c>
      <c r="C16" t="s">
        <v>57</v>
      </c>
      <c r="D16" s="11">
        <v>-109.5</v>
      </c>
      <c r="G16" t="s">
        <v>58</v>
      </c>
      <c r="H16" t="s">
        <v>27</v>
      </c>
    </row>
    <row r="17" spans="1:8" x14ac:dyDescent="0.3">
      <c r="A17" t="s">
        <v>24</v>
      </c>
      <c r="B17" s="1">
        <v>46053</v>
      </c>
      <c r="C17" t="s">
        <v>38</v>
      </c>
      <c r="E17" s="11">
        <v>58.75</v>
      </c>
      <c r="G17" t="s">
        <v>39</v>
      </c>
      <c r="H17" t="s">
        <v>30</v>
      </c>
    </row>
    <row r="18" spans="1:8" x14ac:dyDescent="0.3">
      <c r="A18" t="s">
        <v>20</v>
      </c>
      <c r="B18" s="1">
        <v>46034</v>
      </c>
      <c r="C18" t="s">
        <v>40</v>
      </c>
      <c r="D18" s="11">
        <v>-325.88</v>
      </c>
      <c r="G18" t="s">
        <v>41</v>
      </c>
      <c r="H18" t="s">
        <v>27</v>
      </c>
    </row>
    <row r="19" spans="1:8" x14ac:dyDescent="0.3">
      <c r="A19" t="s">
        <v>24</v>
      </c>
      <c r="B19" s="1">
        <v>46042</v>
      </c>
      <c r="C19" t="s">
        <v>55</v>
      </c>
      <c r="D19" s="11">
        <v>-98</v>
      </c>
      <c r="G19" t="s">
        <v>56</v>
      </c>
      <c r="H19" t="s">
        <v>27</v>
      </c>
    </row>
    <row r="20" spans="1:8" x14ac:dyDescent="0.3">
      <c r="A20" t="s">
        <v>24</v>
      </c>
      <c r="B20" s="1">
        <v>46053</v>
      </c>
      <c r="C20" t="s">
        <v>60</v>
      </c>
      <c r="D20" s="11">
        <v>-148.4</v>
      </c>
      <c r="G20" t="s">
        <v>49</v>
      </c>
      <c r="H20" t="s">
        <v>27</v>
      </c>
    </row>
    <row r="21" spans="1:8" x14ac:dyDescent="0.3">
      <c r="A21" t="s">
        <v>24</v>
      </c>
      <c r="B21" s="1">
        <v>46037</v>
      </c>
      <c r="C21" t="s">
        <v>59</v>
      </c>
      <c r="D21" s="11">
        <v>-3200</v>
      </c>
      <c r="G21" t="s">
        <v>59</v>
      </c>
      <c r="H21" t="s">
        <v>27</v>
      </c>
    </row>
    <row r="22" spans="1:8" x14ac:dyDescent="0.3">
      <c r="A22" t="s">
        <v>20</v>
      </c>
      <c r="B22" s="1">
        <v>46042</v>
      </c>
      <c r="C22" t="s">
        <v>61</v>
      </c>
      <c r="D22" s="11">
        <v>-200</v>
      </c>
      <c r="G22" t="s">
        <v>62</v>
      </c>
      <c r="H22" t="s">
        <v>27</v>
      </c>
    </row>
    <row r="23" spans="1:8" x14ac:dyDescent="0.3">
      <c r="A23" t="s">
        <v>24</v>
      </c>
      <c r="B23" s="1">
        <v>46040</v>
      </c>
      <c r="C23" t="s">
        <v>63</v>
      </c>
      <c r="D23" s="11">
        <v>-165</v>
      </c>
      <c r="G23" t="s">
        <v>64</v>
      </c>
      <c r="H23" t="s">
        <v>27</v>
      </c>
    </row>
    <row r="24" spans="1:8" x14ac:dyDescent="0.3">
      <c r="A24" t="s">
        <v>24</v>
      </c>
      <c r="B24" s="1">
        <v>46053</v>
      </c>
      <c r="C24" t="s">
        <v>65</v>
      </c>
      <c r="D24" s="11">
        <v>-2000</v>
      </c>
      <c r="G24" t="s">
        <v>66</v>
      </c>
      <c r="H24" t="s">
        <v>27</v>
      </c>
    </row>
    <row r="25" spans="1:8" x14ac:dyDescent="0.3">
      <c r="A25" t="s">
        <v>20</v>
      </c>
      <c r="B25" s="1">
        <v>46036</v>
      </c>
      <c r="C25" t="s">
        <v>67</v>
      </c>
      <c r="D25" s="11">
        <v>-600</v>
      </c>
      <c r="G25" t="s">
        <v>47</v>
      </c>
      <c r="H25" t="s">
        <v>27</v>
      </c>
    </row>
    <row r="29" spans="1:8" x14ac:dyDescent="0.3">
      <c r="B29" t="s">
        <v>73</v>
      </c>
    </row>
    <row r="30" spans="1:8" x14ac:dyDescent="0.3">
      <c r="B30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D13E-E7A2-4C80-9472-ABEB5C058DC0}">
  <dimension ref="A1:B27"/>
  <sheetViews>
    <sheetView workbookViewId="0">
      <selection activeCell="C1" sqref="C1"/>
    </sheetView>
  </sheetViews>
  <sheetFormatPr defaultRowHeight="14.4" x14ac:dyDescent="0.3"/>
  <cols>
    <col min="1" max="1" width="23.5546875" customWidth="1"/>
    <col min="2" max="2" width="19.6640625" customWidth="1"/>
  </cols>
  <sheetData>
    <row r="1" spans="1:2" x14ac:dyDescent="0.3">
      <c r="B1" s="16" t="s">
        <v>68</v>
      </c>
    </row>
    <row r="2" spans="1:2" x14ac:dyDescent="0.3">
      <c r="B2" s="16" t="s">
        <v>76</v>
      </c>
    </row>
    <row r="3" spans="1:2" x14ac:dyDescent="0.3">
      <c r="B3" s="17" t="s">
        <v>77</v>
      </c>
    </row>
    <row r="6" spans="1:2" x14ac:dyDescent="0.3">
      <c r="A6" s="4"/>
      <c r="B6" s="5" t="s">
        <v>42</v>
      </c>
    </row>
    <row r="7" spans="1:2" x14ac:dyDescent="0.3">
      <c r="A7" s="3" t="s">
        <v>43</v>
      </c>
    </row>
    <row r="8" spans="1:2" x14ac:dyDescent="0.3">
      <c r="A8" t="s">
        <v>44</v>
      </c>
    </row>
    <row r="9" spans="1:2" x14ac:dyDescent="0.3">
      <c r="A9" t="s">
        <v>39</v>
      </c>
      <c r="B9" s="6"/>
    </row>
    <row r="10" spans="1:2" x14ac:dyDescent="0.3">
      <c r="A10" s="3" t="s">
        <v>45</v>
      </c>
    </row>
    <row r="12" spans="1:2" x14ac:dyDescent="0.3">
      <c r="A12" s="3" t="s">
        <v>46</v>
      </c>
    </row>
    <row r="13" spans="1:2" x14ac:dyDescent="0.3">
      <c r="A13" t="s">
        <v>47</v>
      </c>
    </row>
    <row r="14" spans="1:2" x14ac:dyDescent="0.3">
      <c r="A14" t="s">
        <v>59</v>
      </c>
    </row>
    <row r="15" spans="1:2" x14ac:dyDescent="0.3">
      <c r="A15" t="s">
        <v>48</v>
      </c>
    </row>
    <row r="16" spans="1:2" x14ac:dyDescent="0.3">
      <c r="A16" t="s">
        <v>49</v>
      </c>
    </row>
    <row r="17" spans="1:2" x14ac:dyDescent="0.3">
      <c r="A17" t="s">
        <v>32</v>
      </c>
    </row>
    <row r="18" spans="1:2" x14ac:dyDescent="0.3">
      <c r="A18" t="s">
        <v>34</v>
      </c>
    </row>
    <row r="19" spans="1:2" x14ac:dyDescent="0.3">
      <c r="A19" t="s">
        <v>72</v>
      </c>
    </row>
    <row r="20" spans="1:2" x14ac:dyDescent="0.3">
      <c r="A20" t="s">
        <v>50</v>
      </c>
    </row>
    <row r="21" spans="1:2" x14ac:dyDescent="0.3">
      <c r="A21" t="s">
        <v>41</v>
      </c>
    </row>
    <row r="22" spans="1:2" x14ac:dyDescent="0.3">
      <c r="A22" t="s">
        <v>51</v>
      </c>
    </row>
    <row r="23" spans="1:2" x14ac:dyDescent="0.3">
      <c r="A23" t="s">
        <v>52</v>
      </c>
    </row>
    <row r="24" spans="1:2" x14ac:dyDescent="0.3">
      <c r="A24" s="3" t="s">
        <v>53</v>
      </c>
      <c r="B24" s="7"/>
    </row>
    <row r="26" spans="1:2" ht="15" thickBot="1" x14ac:dyDescent="0.35">
      <c r="A26" s="3" t="s">
        <v>54</v>
      </c>
      <c r="B26" s="8"/>
    </row>
    <row r="27" spans="1:2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</vt:lpstr>
      <vt:lpstr>General Ledger</vt:lpstr>
      <vt:lpstr>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Brunsting</dc:creator>
  <cp:lastModifiedBy>Amy Brunsting</cp:lastModifiedBy>
  <dcterms:created xsi:type="dcterms:W3CDTF">2026-04-18T01:00:14Z</dcterms:created>
  <dcterms:modified xsi:type="dcterms:W3CDTF">2026-05-04T13:41:22Z</dcterms:modified>
</cp:coreProperties>
</file>